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135" windowHeight="7620" activeTab="2"/>
  </bookViews>
  <sheets>
    <sheet name="LEH" sheetId="1" r:id="rId1"/>
    <sheet name="KARGIL" sheetId="4" r:id="rId2"/>
    <sheet name="UT LADAKH" sheetId="5" r:id="rId3"/>
  </sheets>
  <definedNames>
    <definedName name="_xlnm.Print_Area" localSheetId="0">LEH!#REF!</definedName>
  </definedNames>
  <calcPr calcId="124519"/>
</workbook>
</file>

<file path=xl/calcChain.xml><?xml version="1.0" encoding="utf-8"?>
<calcChain xmlns="http://schemas.openxmlformats.org/spreadsheetml/2006/main">
  <c r="J15" i="5"/>
  <c r="D24" i="4"/>
  <c r="E24"/>
  <c r="F24"/>
  <c r="G24"/>
  <c r="H24"/>
  <c r="I24"/>
  <c r="J24"/>
  <c r="J24" i="5" s="1"/>
  <c r="K24" i="4"/>
  <c r="L24"/>
  <c r="C24"/>
  <c r="D24" i="1"/>
  <c r="E24"/>
  <c r="F24"/>
  <c r="G24"/>
  <c r="H24"/>
  <c r="I24"/>
  <c r="J24"/>
  <c r="K24"/>
  <c r="L24"/>
  <c r="C24"/>
  <c r="D28" i="4"/>
  <c r="E28"/>
  <c r="F28"/>
  <c r="H28"/>
  <c r="I28"/>
  <c r="J28"/>
  <c r="K28"/>
  <c r="L28"/>
  <c r="C28"/>
  <c r="C21"/>
  <c r="C13"/>
  <c r="H13" i="1"/>
  <c r="I13"/>
  <c r="J13"/>
  <c r="K13"/>
  <c r="L13"/>
  <c r="C13"/>
  <c r="D13"/>
  <c r="E13"/>
  <c r="F13"/>
  <c r="C21"/>
  <c r="C21" i="5" s="1"/>
  <c r="D21" i="1"/>
  <c r="E21"/>
  <c r="F21"/>
  <c r="H21"/>
  <c r="I21"/>
  <c r="J21"/>
  <c r="K21"/>
  <c r="L21"/>
  <c r="H28"/>
  <c r="I28"/>
  <c r="J28"/>
  <c r="K28"/>
  <c r="L28"/>
  <c r="C28"/>
  <c r="D28"/>
  <c r="E28"/>
  <c r="F28"/>
  <c r="G28"/>
  <c r="G21"/>
  <c r="G13"/>
  <c r="G27" i="4"/>
  <c r="G28" s="1"/>
  <c r="G21"/>
  <c r="G9"/>
  <c r="G10"/>
  <c r="G11"/>
  <c r="G12"/>
  <c r="G27" i="1"/>
  <c r="D21" i="4"/>
  <c r="E21"/>
  <c r="F21"/>
  <c r="H21"/>
  <c r="I21"/>
  <c r="J21"/>
  <c r="K21"/>
  <c r="L21"/>
  <c r="D13"/>
  <c r="D29" s="1"/>
  <c r="E13"/>
  <c r="F13"/>
  <c r="H13"/>
  <c r="I13"/>
  <c r="J13"/>
  <c r="K13"/>
  <c r="L13"/>
  <c r="C27" i="5"/>
  <c r="D27"/>
  <c r="E27"/>
  <c r="F27"/>
  <c r="H27"/>
  <c r="I27"/>
  <c r="J27"/>
  <c r="K27"/>
  <c r="L27"/>
  <c r="D26"/>
  <c r="D28" s="1"/>
  <c r="E26"/>
  <c r="E28" s="1"/>
  <c r="F26"/>
  <c r="F28" s="1"/>
  <c r="H26"/>
  <c r="H28" s="1"/>
  <c r="I26"/>
  <c r="I28" s="1"/>
  <c r="J26"/>
  <c r="J28" s="1"/>
  <c r="K26"/>
  <c r="K28" s="1"/>
  <c r="L26"/>
  <c r="L28" s="1"/>
  <c r="C26"/>
  <c r="G26" s="1"/>
  <c r="D23"/>
  <c r="E23"/>
  <c r="F23"/>
  <c r="H23"/>
  <c r="I23"/>
  <c r="J23"/>
  <c r="K23"/>
  <c r="L23"/>
  <c r="C23"/>
  <c r="G23" s="1"/>
  <c r="C16"/>
  <c r="D16"/>
  <c r="E16"/>
  <c r="F16"/>
  <c r="H16"/>
  <c r="I16"/>
  <c r="J16"/>
  <c r="K16"/>
  <c r="L16"/>
  <c r="C17"/>
  <c r="D17"/>
  <c r="E17"/>
  <c r="F17"/>
  <c r="H17"/>
  <c r="I17"/>
  <c r="J17"/>
  <c r="K17"/>
  <c r="L17"/>
  <c r="C18"/>
  <c r="D18"/>
  <c r="E18"/>
  <c r="F18"/>
  <c r="H18"/>
  <c r="I18"/>
  <c r="J18"/>
  <c r="K18"/>
  <c r="L18"/>
  <c r="C19"/>
  <c r="D19"/>
  <c r="E19"/>
  <c r="F19"/>
  <c r="H19"/>
  <c r="I19"/>
  <c r="J19"/>
  <c r="K19"/>
  <c r="L19"/>
  <c r="C20"/>
  <c r="D20"/>
  <c r="E20"/>
  <c r="F20"/>
  <c r="H20"/>
  <c r="I20"/>
  <c r="J20"/>
  <c r="K20"/>
  <c r="L20"/>
  <c r="D15"/>
  <c r="E15"/>
  <c r="F15"/>
  <c r="H15"/>
  <c r="I15"/>
  <c r="K15"/>
  <c r="L15"/>
  <c r="C15"/>
  <c r="G15" s="1"/>
  <c r="C8"/>
  <c r="G8" s="1"/>
  <c r="D8"/>
  <c r="E8"/>
  <c r="F8"/>
  <c r="H8"/>
  <c r="I8"/>
  <c r="J8"/>
  <c r="K8"/>
  <c r="L8"/>
  <c r="C9"/>
  <c r="D9"/>
  <c r="E9"/>
  <c r="F9"/>
  <c r="H9"/>
  <c r="I9"/>
  <c r="J9"/>
  <c r="K9"/>
  <c r="L9"/>
  <c r="C10"/>
  <c r="D10"/>
  <c r="E10"/>
  <c r="F10"/>
  <c r="H10"/>
  <c r="I10"/>
  <c r="J10"/>
  <c r="K10"/>
  <c r="L10"/>
  <c r="C11"/>
  <c r="G11" s="1"/>
  <c r="E11"/>
  <c r="F11"/>
  <c r="H11"/>
  <c r="I11"/>
  <c r="J11"/>
  <c r="K11"/>
  <c r="L11"/>
  <c r="C12"/>
  <c r="G12" s="1"/>
  <c r="E12"/>
  <c r="F12"/>
  <c r="H12"/>
  <c r="I12"/>
  <c r="J12"/>
  <c r="K12"/>
  <c r="L12"/>
  <c r="D7"/>
  <c r="E7"/>
  <c r="F7"/>
  <c r="H7"/>
  <c r="I7"/>
  <c r="J7"/>
  <c r="K7"/>
  <c r="L7"/>
  <c r="C7"/>
  <c r="G7" s="1"/>
  <c r="K24" l="1"/>
  <c r="G24"/>
  <c r="G17"/>
  <c r="G27"/>
  <c r="D24"/>
  <c r="I21"/>
  <c r="D21"/>
  <c r="G9"/>
  <c r="G13" i="4"/>
  <c r="G29" s="1"/>
  <c r="G10" i="5"/>
  <c r="L24"/>
  <c r="H24"/>
  <c r="E21"/>
  <c r="H29" i="4"/>
  <c r="I24" i="5"/>
  <c r="F24"/>
  <c r="E24"/>
  <c r="L21"/>
  <c r="L29" i="1"/>
  <c r="G21" i="5"/>
  <c r="H29" i="1"/>
  <c r="I29" i="4"/>
  <c r="J29"/>
  <c r="E29"/>
  <c r="F29"/>
  <c r="K29"/>
  <c r="C24" i="5"/>
  <c r="L29" i="4"/>
  <c r="G20" i="5"/>
  <c r="G16"/>
  <c r="C29" i="4"/>
  <c r="H21" i="5"/>
  <c r="G19"/>
  <c r="G18"/>
  <c r="J29" i="1"/>
  <c r="G29"/>
  <c r="K29"/>
  <c r="C29"/>
  <c r="I29"/>
  <c r="E29"/>
  <c r="J21" i="5"/>
  <c r="F29" i="1"/>
  <c r="D29"/>
  <c r="K21" i="5"/>
  <c r="F21"/>
  <c r="C28"/>
  <c r="G28"/>
  <c r="K13"/>
  <c r="K29" s="1"/>
  <c r="C13"/>
  <c r="L13"/>
  <c r="J13"/>
  <c r="I13"/>
  <c r="H13"/>
  <c r="F13"/>
  <c r="E13"/>
  <c r="E29" s="1"/>
  <c r="D13"/>
  <c r="D29" l="1"/>
  <c r="G13"/>
  <c r="I29"/>
  <c r="L29"/>
  <c r="H29"/>
  <c r="C29"/>
  <c r="G29" s="1"/>
  <c r="J29"/>
  <c r="F29"/>
</calcChain>
</file>

<file path=xl/sharedStrings.xml><?xml version="1.0" encoding="utf-8"?>
<sst xmlns="http://schemas.openxmlformats.org/spreadsheetml/2006/main" count="213" uniqueCount="41">
  <si>
    <t xml:space="preserve"> </t>
  </si>
  <si>
    <t xml:space="preserve">ANNEXURE - </t>
  </si>
  <si>
    <t>LADAKH</t>
  </si>
  <si>
    <t>SR.</t>
  </si>
  <si>
    <t>Name of Bank</t>
  </si>
  <si>
    <t xml:space="preserve"> Rural </t>
  </si>
  <si>
    <t>Urban</t>
  </si>
  <si>
    <t xml:space="preserve"> Male</t>
  </si>
  <si>
    <t>Female</t>
  </si>
  <si>
    <t>Total</t>
  </si>
  <si>
    <t xml:space="preserve">  Zero Balance A/c</t>
  </si>
  <si>
    <t>Deposits held in the A/c</t>
  </si>
  <si>
    <t xml:space="preserve"> Rupay Card Issued</t>
  </si>
  <si>
    <t xml:space="preserve"> Rupay Card Activated</t>
  </si>
  <si>
    <t>Aadhaar Seeded</t>
  </si>
  <si>
    <t>PUBLIC BANK</t>
  </si>
  <si>
    <t/>
  </si>
  <si>
    <t>STATE BANK OF INDIA</t>
  </si>
  <si>
    <t>PUNJAB NATIONAL BANK</t>
  </si>
  <si>
    <t>CENTRAL BANK OF INDIA</t>
  </si>
  <si>
    <t>CANARA BANK</t>
  </si>
  <si>
    <t>SUB TOTAL</t>
  </si>
  <si>
    <t>PRIVATE BANK</t>
  </si>
  <si>
    <t>IDBI BANK</t>
  </si>
  <si>
    <t>J &amp; K BANK</t>
  </si>
  <si>
    <t>ICICI BANK</t>
  </si>
  <si>
    <t>HDFC BANK</t>
  </si>
  <si>
    <t>AXIS BANK</t>
  </si>
  <si>
    <t>YES BANK</t>
  </si>
  <si>
    <t>REGIONAL RURAL BANKS</t>
  </si>
  <si>
    <t>J&amp;K GRAMEEN BANK</t>
  </si>
  <si>
    <t>COOPERATIVE BANK</t>
  </si>
  <si>
    <t>J&amp;K STATE COOPERATIVE BANK</t>
  </si>
  <si>
    <t>STATE FINANCIAL CORPORATION</t>
  </si>
  <si>
    <t>GRAND TOTAL</t>
  </si>
  <si>
    <t>UNION BANK OF INDIA</t>
  </si>
  <si>
    <t>BANK OF INDIA</t>
  </si>
  <si>
    <t>DISTICTWISE -BANK WISE   Progress under PMJDY  AS ON March 2022</t>
  </si>
  <si>
    <t>NAME OF DISTRICT : LEH                 ( Amt in  Lakh )</t>
  </si>
  <si>
    <t>NAME OF DISTRICT : KARGIL                ( Amt in  Lakh )</t>
  </si>
  <si>
    <t>NAME OF DISTRICT :UT  LADAKH                 ( Amt in  Lakh )</t>
  </si>
</sst>
</file>

<file path=xl/styles.xml><?xml version="1.0" encoding="utf-8"?>
<styleSheet xmlns="http://schemas.openxmlformats.org/spreadsheetml/2006/main">
  <fonts count="9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 Black"/>
      <family val="2"/>
    </font>
    <font>
      <sz val="14"/>
      <name val="Arial Black"/>
      <family val="2"/>
    </font>
    <font>
      <b/>
      <sz val="16"/>
      <name val="Arial"/>
      <family val="2"/>
    </font>
    <font>
      <sz val="10"/>
      <color theme="4" tint="-0.2499465926084170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top" wrapText="1"/>
    </xf>
  </cellStyleXfs>
  <cellXfs count="2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7" fillId="0" borderId="3" xfId="0" applyFont="1" applyBorder="1"/>
    <xf numFmtId="0" fontId="8" fillId="0" borderId="3" xfId="0" applyFont="1" applyBorder="1" applyAlignment="1">
      <alignment horizontal="center"/>
    </xf>
    <xf numFmtId="0" fontId="2" fillId="0" borderId="3" xfId="0" applyFont="1" applyBorder="1" applyAlignment="1"/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4" xfId="0" applyFont="1" applyBorder="1"/>
    <xf numFmtId="0" fontId="0" fillId="0" borderId="4" xfId="0" applyBorder="1"/>
  </cellXfs>
  <cellStyles count="2">
    <cellStyle name="Normal" xfId="0" builtinId="0"/>
    <cellStyle name="Normal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Y29"/>
  <sheetViews>
    <sheetView topLeftCell="A13" zoomScale="87" zoomScaleNormal="87" workbookViewId="0">
      <selection activeCell="J20" sqref="J20"/>
    </sheetView>
  </sheetViews>
  <sheetFormatPr defaultColWidth="9.6640625" defaultRowHeight="15"/>
  <cols>
    <col min="1" max="1" width="3.6640625" style="1" customWidth="1"/>
    <col min="2" max="2" width="22.21875" style="1" customWidth="1"/>
    <col min="3" max="3" width="8.109375" style="1" customWidth="1"/>
    <col min="4" max="4" width="8" style="1" customWidth="1"/>
    <col min="5" max="6" width="7.21875" style="1" customWidth="1"/>
    <col min="7" max="7" width="7" style="1" customWidth="1"/>
    <col min="8" max="8" width="5.77734375" style="1" customWidth="1"/>
    <col min="9" max="9" width="12.88671875" style="1" customWidth="1"/>
    <col min="10" max="10" width="14.109375" style="1" customWidth="1"/>
    <col min="11" max="11" width="10.21875" style="1" customWidth="1"/>
    <col min="12" max="12" width="16.109375" style="1" customWidth="1"/>
    <col min="13" max="207" width="9.6640625" style="1" customWidth="1"/>
  </cols>
  <sheetData>
    <row r="1" spans="1:207" ht="21" customHeight="1">
      <c r="A1" s="3" t="s">
        <v>0</v>
      </c>
      <c r="B1" s="20" t="s">
        <v>1</v>
      </c>
      <c r="C1" s="20"/>
      <c r="D1" s="3"/>
      <c r="E1" s="3"/>
      <c r="F1" s="3"/>
      <c r="G1" s="3"/>
      <c r="H1" s="3"/>
      <c r="I1" s="3"/>
      <c r="J1" s="3"/>
      <c r="K1" s="3"/>
      <c r="L1" s="3"/>
    </row>
    <row r="2" spans="1:207" ht="24.75" customHeight="1">
      <c r="A2" s="3"/>
      <c r="B2" s="21" t="s">
        <v>2</v>
      </c>
      <c r="C2" s="21"/>
      <c r="D2" s="3"/>
      <c r="E2" s="3"/>
      <c r="F2" s="3"/>
      <c r="G2" s="3"/>
      <c r="H2" s="3"/>
      <c r="I2" s="3"/>
      <c r="J2" s="3"/>
      <c r="K2" s="3"/>
      <c r="L2" s="3"/>
    </row>
    <row r="3" spans="1:207" ht="24.75" customHeight="1">
      <c r="A3" s="3"/>
      <c r="B3" s="22" t="s">
        <v>37</v>
      </c>
      <c r="C3" s="23"/>
      <c r="D3" s="24"/>
      <c r="E3" s="24"/>
      <c r="F3" s="24"/>
      <c r="G3" s="24"/>
      <c r="H3" s="24"/>
      <c r="I3" s="24"/>
      <c r="J3" s="24"/>
      <c r="K3" s="24"/>
      <c r="L3" s="24"/>
    </row>
    <row r="4" spans="1:207" ht="18.75" customHeight="1">
      <c r="A4" s="2"/>
      <c r="B4" s="25" t="s">
        <v>38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207" ht="45" customHeight="1">
      <c r="A5" s="5" t="s">
        <v>3</v>
      </c>
      <c r="B5" s="5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</row>
    <row r="6" spans="1:207" s="6" customFormat="1" ht="15.75">
      <c r="A6" s="7"/>
      <c r="B6" s="9" t="s">
        <v>15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  <c r="H6" s="12" t="s">
        <v>16</v>
      </c>
      <c r="I6" s="12" t="s">
        <v>16</v>
      </c>
      <c r="J6" s="12" t="s">
        <v>16</v>
      </c>
      <c r="K6" s="12" t="s">
        <v>16</v>
      </c>
      <c r="L6" s="12" t="s">
        <v>16</v>
      </c>
    </row>
    <row r="7" spans="1:207">
      <c r="A7" s="8">
        <v>1</v>
      </c>
      <c r="B7" s="8" t="s">
        <v>17</v>
      </c>
      <c r="C7" s="13">
        <v>581</v>
      </c>
      <c r="D7" s="13">
        <v>579</v>
      </c>
      <c r="E7" s="13">
        <v>597</v>
      </c>
      <c r="F7" s="13">
        <v>563</v>
      </c>
      <c r="G7" s="13">
        <v>1160</v>
      </c>
      <c r="H7" s="13">
        <v>28</v>
      </c>
      <c r="I7" s="13">
        <v>77.86</v>
      </c>
      <c r="J7" s="13">
        <v>1624</v>
      </c>
      <c r="K7" s="13">
        <v>480</v>
      </c>
      <c r="L7" s="13">
        <v>583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</row>
    <row r="8" spans="1:207">
      <c r="A8" s="8">
        <v>2</v>
      </c>
      <c r="B8" s="8" t="s">
        <v>18</v>
      </c>
      <c r="C8" s="13">
        <v>0</v>
      </c>
      <c r="D8" s="13">
        <v>600</v>
      </c>
      <c r="E8" s="13">
        <v>389</v>
      </c>
      <c r="F8" s="13">
        <v>211</v>
      </c>
      <c r="G8" s="13">
        <v>600</v>
      </c>
      <c r="H8" s="13">
        <v>14</v>
      </c>
      <c r="I8" s="13">
        <v>20.66</v>
      </c>
      <c r="J8" s="13">
        <v>546</v>
      </c>
      <c r="K8" s="13">
        <v>0</v>
      </c>
      <c r="L8" s="13">
        <v>346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</row>
    <row r="9" spans="1:207">
      <c r="A9" s="8">
        <v>3</v>
      </c>
      <c r="B9" s="8" t="s">
        <v>19</v>
      </c>
      <c r="C9" s="13">
        <v>404</v>
      </c>
      <c r="D9" s="13">
        <v>0</v>
      </c>
      <c r="E9" s="13">
        <v>168</v>
      </c>
      <c r="F9" s="13">
        <v>236</v>
      </c>
      <c r="G9" s="13">
        <v>404</v>
      </c>
      <c r="H9" s="13">
        <v>1</v>
      </c>
      <c r="I9" s="13">
        <v>28.7</v>
      </c>
      <c r="J9" s="13">
        <v>125</v>
      </c>
      <c r="K9" s="13">
        <v>125</v>
      </c>
      <c r="L9" s="13">
        <v>221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</row>
    <row r="10" spans="1:207">
      <c r="A10" s="8">
        <v>4</v>
      </c>
      <c r="B10" s="8" t="s">
        <v>20</v>
      </c>
      <c r="C10" s="13">
        <v>35</v>
      </c>
      <c r="D10" s="13">
        <v>0</v>
      </c>
      <c r="E10" s="13">
        <v>20</v>
      </c>
      <c r="F10" s="13">
        <v>15</v>
      </c>
      <c r="G10" s="13">
        <v>35</v>
      </c>
      <c r="H10" s="13">
        <v>17</v>
      </c>
      <c r="I10" s="13">
        <v>1.34</v>
      </c>
      <c r="J10" s="13">
        <v>35</v>
      </c>
      <c r="K10" s="13">
        <v>14</v>
      </c>
      <c r="L10" s="13">
        <v>35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</row>
    <row r="11" spans="1:207" s="6" customFormat="1" ht="15.75">
      <c r="A11" s="8">
        <v>5</v>
      </c>
      <c r="B11" s="8" t="s">
        <v>35</v>
      </c>
      <c r="C11" s="13">
        <v>0</v>
      </c>
      <c r="D11" s="13">
        <v>0</v>
      </c>
      <c r="E11" s="13">
        <v>6</v>
      </c>
      <c r="F11" s="13">
        <v>0</v>
      </c>
      <c r="G11" s="13">
        <v>6</v>
      </c>
      <c r="H11" s="13">
        <v>0</v>
      </c>
      <c r="I11" s="13">
        <v>0.08</v>
      </c>
      <c r="J11" s="13">
        <v>4</v>
      </c>
      <c r="K11" s="13">
        <v>463</v>
      </c>
      <c r="L11" s="13">
        <v>3</v>
      </c>
    </row>
    <row r="12" spans="1:207" s="6" customFormat="1" ht="15.75">
      <c r="A12" s="8">
        <v>6</v>
      </c>
      <c r="B12" s="8" t="s">
        <v>36</v>
      </c>
      <c r="C12" s="13">
        <v>0</v>
      </c>
      <c r="D12" s="13">
        <v>0</v>
      </c>
      <c r="E12" s="13">
        <v>3</v>
      </c>
      <c r="F12" s="13">
        <v>6</v>
      </c>
      <c r="G12" s="13">
        <v>9</v>
      </c>
      <c r="H12" s="13">
        <v>0</v>
      </c>
      <c r="I12" s="13">
        <v>0.27</v>
      </c>
      <c r="J12" s="13">
        <v>2</v>
      </c>
      <c r="K12" s="13">
        <v>2</v>
      </c>
      <c r="L12" s="13">
        <v>9</v>
      </c>
    </row>
    <row r="13" spans="1:207" ht="15.75">
      <c r="A13" s="7"/>
      <c r="B13" s="9" t="s">
        <v>21</v>
      </c>
      <c r="C13" s="9">
        <f t="shared" ref="C13:F13" si="0">SUM(C7:C12)</f>
        <v>1020</v>
      </c>
      <c r="D13" s="9">
        <f t="shared" si="0"/>
        <v>1179</v>
      </c>
      <c r="E13" s="9">
        <f t="shared" si="0"/>
        <v>1183</v>
      </c>
      <c r="F13" s="9">
        <f t="shared" si="0"/>
        <v>1031</v>
      </c>
      <c r="G13" s="9">
        <f>SUM(G7:G12)</f>
        <v>2214</v>
      </c>
      <c r="H13" s="9">
        <f t="shared" ref="H13:L13" si="1">SUM(H7:H12)</f>
        <v>60</v>
      </c>
      <c r="I13" s="9">
        <f t="shared" si="1"/>
        <v>128.91000000000003</v>
      </c>
      <c r="J13" s="9">
        <f t="shared" si="1"/>
        <v>2336</v>
      </c>
      <c r="K13" s="9">
        <f t="shared" si="1"/>
        <v>1084</v>
      </c>
      <c r="L13" s="9">
        <f t="shared" si="1"/>
        <v>1197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</row>
    <row r="14" spans="1:207" ht="15.75">
      <c r="A14" s="7"/>
      <c r="B14" s="9" t="s">
        <v>22</v>
      </c>
      <c r="C14" s="9" t="s">
        <v>16</v>
      </c>
      <c r="D14" s="9" t="s">
        <v>16</v>
      </c>
      <c r="E14" s="9" t="s">
        <v>16</v>
      </c>
      <c r="F14" s="9" t="s">
        <v>16</v>
      </c>
      <c r="G14" s="9" t="s">
        <v>16</v>
      </c>
      <c r="H14" s="9" t="s">
        <v>16</v>
      </c>
      <c r="I14" s="9" t="s">
        <v>16</v>
      </c>
      <c r="J14" s="9" t="s">
        <v>16</v>
      </c>
      <c r="K14" s="9" t="s">
        <v>16</v>
      </c>
      <c r="L14" s="9" t="s">
        <v>16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</row>
    <row r="15" spans="1:207">
      <c r="A15" s="8">
        <v>7</v>
      </c>
      <c r="B15" s="8" t="s">
        <v>23</v>
      </c>
      <c r="C15" s="13">
        <v>0</v>
      </c>
      <c r="D15" s="13">
        <v>285</v>
      </c>
      <c r="E15" s="13">
        <v>157</v>
      </c>
      <c r="F15" s="13">
        <v>128</v>
      </c>
      <c r="G15" s="13">
        <v>285</v>
      </c>
      <c r="H15" s="13">
        <v>16</v>
      </c>
      <c r="I15" s="13">
        <v>23.39</v>
      </c>
      <c r="J15" s="13">
        <v>278</v>
      </c>
      <c r="K15" s="13"/>
      <c r="L15" s="1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</row>
    <row r="16" spans="1:207">
      <c r="A16" s="8">
        <v>8</v>
      </c>
      <c r="B16" s="8" t="s">
        <v>24</v>
      </c>
      <c r="C16" s="13">
        <v>7740</v>
      </c>
      <c r="D16" s="13">
        <v>0</v>
      </c>
      <c r="E16" s="13">
        <v>2922</v>
      </c>
      <c r="F16" s="13">
        <v>4807</v>
      </c>
      <c r="G16" s="13">
        <v>7740</v>
      </c>
      <c r="H16" s="13">
        <v>506</v>
      </c>
      <c r="I16" s="13">
        <v>1401.71</v>
      </c>
      <c r="J16" s="13">
        <v>5584</v>
      </c>
      <c r="K16" s="13">
        <v>1884</v>
      </c>
      <c r="L16" s="13">
        <v>5069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</row>
    <row r="17" spans="1:207">
      <c r="A17" s="8">
        <v>9</v>
      </c>
      <c r="B17" s="8" t="s">
        <v>25</v>
      </c>
      <c r="C17" s="13">
        <v>0</v>
      </c>
      <c r="D17" s="13">
        <v>87</v>
      </c>
      <c r="E17" s="13">
        <v>46</v>
      </c>
      <c r="F17" s="13">
        <v>41</v>
      </c>
      <c r="G17" s="13">
        <v>87</v>
      </c>
      <c r="H17" s="13">
        <v>33</v>
      </c>
      <c r="I17" s="13">
        <v>0.97</v>
      </c>
      <c r="J17" s="13">
        <v>74</v>
      </c>
      <c r="K17" s="13">
        <v>0</v>
      </c>
      <c r="L17" s="13">
        <v>11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</row>
    <row r="18" spans="1:207">
      <c r="A18" s="8">
        <v>10</v>
      </c>
      <c r="B18" s="8" t="s">
        <v>26</v>
      </c>
      <c r="C18" s="13">
        <v>0</v>
      </c>
      <c r="D18" s="13">
        <v>106</v>
      </c>
      <c r="E18" s="13">
        <v>62</v>
      </c>
      <c r="F18" s="13">
        <v>44</v>
      </c>
      <c r="G18" s="13">
        <v>106</v>
      </c>
      <c r="H18" s="13">
        <v>52</v>
      </c>
      <c r="I18" s="13">
        <v>1.81</v>
      </c>
      <c r="J18" s="13">
        <v>106</v>
      </c>
      <c r="K18" s="13">
        <v>31</v>
      </c>
      <c r="L18" s="13">
        <v>29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</row>
    <row r="19" spans="1:207" s="6" customFormat="1" ht="15.75">
      <c r="A19" s="8">
        <v>11</v>
      </c>
      <c r="B19" s="8" t="s">
        <v>27</v>
      </c>
      <c r="C19" s="13">
        <v>0</v>
      </c>
      <c r="D19" s="13">
        <v>479</v>
      </c>
      <c r="E19" s="13">
        <v>250</v>
      </c>
      <c r="F19" s="13">
        <v>229</v>
      </c>
      <c r="G19" s="13">
        <v>479</v>
      </c>
      <c r="H19" s="13">
        <v>149</v>
      </c>
      <c r="I19" s="13">
        <v>5.89</v>
      </c>
      <c r="J19" s="13">
        <v>49</v>
      </c>
      <c r="K19" s="13">
        <v>49</v>
      </c>
      <c r="L19" s="13">
        <v>53</v>
      </c>
    </row>
    <row r="20" spans="1:207" s="6" customFormat="1" ht="15.75">
      <c r="A20" s="8">
        <v>12</v>
      </c>
      <c r="B20" s="8" t="s">
        <v>28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207" ht="15.75">
      <c r="A21" s="7"/>
      <c r="B21" s="9" t="s">
        <v>21</v>
      </c>
      <c r="C21" s="9">
        <f t="shared" ref="C21:F21" si="2">SUM(C15:C20)</f>
        <v>7740</v>
      </c>
      <c r="D21" s="9">
        <f t="shared" si="2"/>
        <v>957</v>
      </c>
      <c r="E21" s="9">
        <f t="shared" si="2"/>
        <v>3437</v>
      </c>
      <c r="F21" s="9">
        <f t="shared" si="2"/>
        <v>5249</v>
      </c>
      <c r="G21" s="9">
        <f>SUM(G15:G20)</f>
        <v>8697</v>
      </c>
      <c r="H21" s="9">
        <f t="shared" ref="H21:L21" si="3">SUM(H15:H20)</f>
        <v>756</v>
      </c>
      <c r="I21" s="9">
        <f t="shared" si="3"/>
        <v>1433.7700000000002</v>
      </c>
      <c r="J21" s="9">
        <f t="shared" si="3"/>
        <v>6091</v>
      </c>
      <c r="K21" s="9">
        <f t="shared" si="3"/>
        <v>1964</v>
      </c>
      <c r="L21" s="9">
        <f t="shared" si="3"/>
        <v>5162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</row>
    <row r="22" spans="1:207" s="6" customFormat="1" ht="15.75">
      <c r="A22" s="7"/>
      <c r="B22" s="9" t="s">
        <v>29</v>
      </c>
      <c r="C22" s="9" t="s">
        <v>16</v>
      </c>
      <c r="D22" s="9" t="s">
        <v>16</v>
      </c>
      <c r="E22" s="9" t="s">
        <v>16</v>
      </c>
      <c r="F22" s="9" t="s">
        <v>16</v>
      </c>
      <c r="G22" s="9" t="s">
        <v>16</v>
      </c>
      <c r="H22" s="9" t="s">
        <v>16</v>
      </c>
      <c r="I22" s="9" t="s">
        <v>16</v>
      </c>
      <c r="J22" s="9" t="s">
        <v>16</v>
      </c>
      <c r="K22" s="9" t="s">
        <v>16</v>
      </c>
      <c r="L22" s="9" t="s">
        <v>16</v>
      </c>
    </row>
    <row r="23" spans="1:207" s="6" customFormat="1" ht="15.75">
      <c r="A23" s="8">
        <v>13</v>
      </c>
      <c r="B23" s="8" t="s">
        <v>30</v>
      </c>
      <c r="C23" s="13">
        <v>0</v>
      </c>
      <c r="D23" s="13">
        <v>60</v>
      </c>
      <c r="E23" s="13">
        <v>30</v>
      </c>
      <c r="F23" s="13">
        <v>30</v>
      </c>
      <c r="G23" s="13">
        <v>60</v>
      </c>
      <c r="H23" s="13">
        <v>1</v>
      </c>
      <c r="I23" s="13">
        <v>4.1500000000000004</v>
      </c>
      <c r="J23" s="13">
        <v>57</v>
      </c>
      <c r="K23" s="13">
        <v>57</v>
      </c>
      <c r="L23" s="13">
        <v>56</v>
      </c>
    </row>
    <row r="24" spans="1:207" ht="15.75">
      <c r="A24" s="7"/>
      <c r="B24" s="9" t="s">
        <v>21</v>
      </c>
      <c r="C24" s="13">
        <f>C23</f>
        <v>0</v>
      </c>
      <c r="D24" s="13">
        <f t="shared" ref="D24:L24" si="4">D23</f>
        <v>60</v>
      </c>
      <c r="E24" s="13">
        <f t="shared" si="4"/>
        <v>30</v>
      </c>
      <c r="F24" s="13">
        <f t="shared" si="4"/>
        <v>30</v>
      </c>
      <c r="G24" s="13">
        <f t="shared" si="4"/>
        <v>60</v>
      </c>
      <c r="H24" s="13">
        <f t="shared" si="4"/>
        <v>1</v>
      </c>
      <c r="I24" s="13">
        <f t="shared" si="4"/>
        <v>4.1500000000000004</v>
      </c>
      <c r="J24" s="13">
        <f t="shared" si="4"/>
        <v>57</v>
      </c>
      <c r="K24" s="13">
        <f t="shared" si="4"/>
        <v>57</v>
      </c>
      <c r="L24" s="13">
        <f t="shared" si="4"/>
        <v>56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</row>
    <row r="25" spans="1:207" ht="15.75">
      <c r="A25" s="7"/>
      <c r="B25" s="9" t="s">
        <v>31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</row>
    <row r="26" spans="1:207" s="6" customFormat="1" ht="15.75">
      <c r="A26" s="8">
        <v>14</v>
      </c>
      <c r="B26" s="8" t="s">
        <v>32</v>
      </c>
      <c r="C26" s="13">
        <v>116</v>
      </c>
      <c r="D26" s="13">
        <v>75</v>
      </c>
      <c r="E26" s="13">
        <v>70</v>
      </c>
      <c r="F26" s="13">
        <v>121</v>
      </c>
      <c r="G26" s="13">
        <v>191</v>
      </c>
      <c r="H26" s="13">
        <v>36</v>
      </c>
      <c r="I26" s="13">
        <v>0.26</v>
      </c>
      <c r="J26" s="13">
        <v>0</v>
      </c>
      <c r="K26" s="13">
        <v>0</v>
      </c>
      <c r="L26" s="13">
        <v>149</v>
      </c>
    </row>
    <row r="27" spans="1:207" s="6" customFormat="1" ht="15.75">
      <c r="A27" s="8">
        <v>15</v>
      </c>
      <c r="B27" s="8" t="s">
        <v>33</v>
      </c>
      <c r="C27" s="13">
        <v>0</v>
      </c>
      <c r="D27" s="13">
        <v>0</v>
      </c>
      <c r="E27" s="13">
        <v>0</v>
      </c>
      <c r="F27" s="13">
        <v>0</v>
      </c>
      <c r="G27" s="13">
        <f>C27+D27</f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</row>
    <row r="28" spans="1:207" ht="15.75">
      <c r="A28" s="7"/>
      <c r="B28" s="9" t="s">
        <v>21</v>
      </c>
      <c r="C28" s="9">
        <f t="shared" ref="C28:F28" si="5">SUM(C26:C27)</f>
        <v>116</v>
      </c>
      <c r="D28" s="9">
        <f t="shared" si="5"/>
        <v>75</v>
      </c>
      <c r="E28" s="9">
        <f t="shared" si="5"/>
        <v>70</v>
      </c>
      <c r="F28" s="9">
        <f t="shared" si="5"/>
        <v>121</v>
      </c>
      <c r="G28" s="9">
        <f>SUM(G26:G27)</f>
        <v>191</v>
      </c>
      <c r="H28" s="9">
        <f t="shared" ref="H28:L28" si="6">SUM(H26:H27)</f>
        <v>36</v>
      </c>
      <c r="I28" s="9">
        <f t="shared" si="6"/>
        <v>0.26</v>
      </c>
      <c r="J28" s="9">
        <f t="shared" si="6"/>
        <v>0</v>
      </c>
      <c r="K28" s="9">
        <f t="shared" si="6"/>
        <v>0</v>
      </c>
      <c r="L28" s="9">
        <f t="shared" si="6"/>
        <v>149</v>
      </c>
    </row>
    <row r="29" spans="1:207" ht="15.75">
      <c r="A29" s="7"/>
      <c r="B29" s="9" t="s">
        <v>34</v>
      </c>
      <c r="C29" s="9">
        <f t="shared" ref="C29:F29" si="7">C13+C21+C24+C28</f>
        <v>8876</v>
      </c>
      <c r="D29" s="9">
        <f t="shared" si="7"/>
        <v>2271</v>
      </c>
      <c r="E29" s="9">
        <f t="shared" si="7"/>
        <v>4720</v>
      </c>
      <c r="F29" s="9">
        <f t="shared" si="7"/>
        <v>6431</v>
      </c>
      <c r="G29" s="9">
        <f>G13+G21+G24+G28</f>
        <v>11162</v>
      </c>
      <c r="H29" s="9">
        <f t="shared" ref="H29:L29" si="8">H13+H21+H24+H28</f>
        <v>853</v>
      </c>
      <c r="I29" s="9">
        <f t="shared" si="8"/>
        <v>1567.0900000000004</v>
      </c>
      <c r="J29" s="9">
        <f t="shared" si="8"/>
        <v>8484</v>
      </c>
      <c r="K29" s="9">
        <f t="shared" si="8"/>
        <v>3105</v>
      </c>
      <c r="L29" s="9">
        <f t="shared" si="8"/>
        <v>6564</v>
      </c>
    </row>
  </sheetData>
  <mergeCells count="4">
    <mergeCell ref="B1:C1"/>
    <mergeCell ref="B2:C2"/>
    <mergeCell ref="B3:L3"/>
    <mergeCell ref="B4:L4"/>
  </mergeCells>
  <printOptions horizontalCentered="1" verticalCentered="1"/>
  <pageMargins left="0.55118110236220474" right="0.31496062992125984" top="0.11811023622047245" bottom="0.11811023622047245" header="0" footer="0"/>
  <pageSetup paperSize="9" orientation="landscape" r:id="rId1"/>
  <headerFooter alignWithMargins="0">
    <oddFooter>&amp;L&amp;"Arial"&amp;12&amp;F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D7" sqref="D7"/>
    </sheetView>
  </sheetViews>
  <sheetFormatPr defaultRowHeight="15"/>
  <cols>
    <col min="1" max="1" width="4.109375" customWidth="1"/>
    <col min="2" max="2" width="20.6640625" customWidth="1"/>
    <col min="3" max="3" width="6.33203125" customWidth="1"/>
    <col min="4" max="4" width="6.88671875" customWidth="1"/>
    <col min="5" max="5" width="5.6640625" customWidth="1"/>
    <col min="6" max="7" width="7" customWidth="1"/>
    <col min="8" max="8" width="8.6640625" customWidth="1"/>
    <col min="9" max="9" width="11.44140625" customWidth="1"/>
    <col min="10" max="10" width="6.5546875" customWidth="1"/>
    <col min="11" max="11" width="6" customWidth="1"/>
    <col min="12" max="12" width="5.6640625" customWidth="1"/>
  </cols>
  <sheetData>
    <row r="1" spans="1:12" ht="20.25">
      <c r="A1" s="3" t="s">
        <v>0</v>
      </c>
      <c r="B1" s="20" t="s">
        <v>1</v>
      </c>
      <c r="C1" s="20"/>
      <c r="D1" s="3"/>
      <c r="E1" s="3"/>
      <c r="F1" s="3"/>
      <c r="G1" s="3"/>
      <c r="H1" s="3"/>
      <c r="I1" s="3"/>
      <c r="J1" s="3"/>
      <c r="K1" s="3"/>
      <c r="L1" s="3"/>
    </row>
    <row r="2" spans="1:12" ht="15.75">
      <c r="A2" s="3"/>
      <c r="B2" s="21" t="s">
        <v>2</v>
      </c>
      <c r="C2" s="21"/>
      <c r="D2" s="3"/>
      <c r="E2" s="3"/>
      <c r="F2" s="3"/>
      <c r="G2" s="3"/>
      <c r="H2" s="3"/>
      <c r="I2" s="3"/>
      <c r="J2" s="3"/>
      <c r="K2" s="3"/>
      <c r="L2" s="3"/>
    </row>
    <row r="3" spans="1:12" ht="18.75">
      <c r="A3" s="3"/>
      <c r="B3" s="22" t="s">
        <v>37</v>
      </c>
      <c r="C3" s="23"/>
      <c r="D3" s="24"/>
      <c r="E3" s="24"/>
      <c r="F3" s="24"/>
      <c r="G3" s="24"/>
      <c r="H3" s="24"/>
      <c r="I3" s="24"/>
      <c r="J3" s="24"/>
      <c r="K3" s="24"/>
      <c r="L3" s="24"/>
    </row>
    <row r="4" spans="1:12" ht="22.5">
      <c r="A4" s="2"/>
      <c r="B4" s="25" t="s">
        <v>39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94.5">
      <c r="A5" s="5" t="s">
        <v>3</v>
      </c>
      <c r="B5" s="5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</row>
    <row r="6" spans="1:12" ht="15.75">
      <c r="A6" s="7"/>
      <c r="B6" s="9" t="s">
        <v>15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</row>
    <row r="7" spans="1:12">
      <c r="A7" s="8">
        <v>1</v>
      </c>
      <c r="B7" s="8" t="s">
        <v>17</v>
      </c>
      <c r="C7" s="13">
        <v>274</v>
      </c>
      <c r="D7" s="13">
        <v>835</v>
      </c>
      <c r="E7" s="13">
        <v>886</v>
      </c>
      <c r="F7" s="13">
        <v>222</v>
      </c>
      <c r="G7" s="13">
        <v>1109</v>
      </c>
      <c r="H7" s="13">
        <v>97</v>
      </c>
      <c r="I7" s="13">
        <v>71.290000000000006</v>
      </c>
      <c r="J7" s="13">
        <v>1307</v>
      </c>
      <c r="K7" s="13">
        <v>415</v>
      </c>
      <c r="L7" s="13">
        <v>665</v>
      </c>
    </row>
    <row r="8" spans="1:12">
      <c r="A8" s="8">
        <v>2</v>
      </c>
      <c r="B8" s="8" t="s">
        <v>18</v>
      </c>
      <c r="C8" s="13">
        <v>0</v>
      </c>
      <c r="D8" s="13">
        <v>13</v>
      </c>
      <c r="E8" s="13">
        <v>13</v>
      </c>
      <c r="F8" s="13">
        <v>0</v>
      </c>
      <c r="G8" s="13">
        <v>13</v>
      </c>
      <c r="H8" s="13">
        <v>4</v>
      </c>
      <c r="I8" s="13">
        <v>0.77</v>
      </c>
      <c r="J8" s="13">
        <v>40</v>
      </c>
      <c r="K8" s="13">
        <v>0</v>
      </c>
      <c r="L8" s="13">
        <v>6</v>
      </c>
    </row>
    <row r="9" spans="1:12">
      <c r="A9" s="8">
        <v>3</v>
      </c>
      <c r="B9" s="8" t="s">
        <v>19</v>
      </c>
      <c r="C9" s="13">
        <v>0</v>
      </c>
      <c r="D9" s="13">
        <v>0</v>
      </c>
      <c r="E9" s="13">
        <v>0</v>
      </c>
      <c r="F9" s="13">
        <v>0</v>
      </c>
      <c r="G9" s="13">
        <f t="shared" ref="G9:G12" si="0">C9+D9</f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</row>
    <row r="10" spans="1:12">
      <c r="A10" s="8">
        <v>4</v>
      </c>
      <c r="B10" s="8" t="s">
        <v>20</v>
      </c>
      <c r="C10" s="13">
        <v>0</v>
      </c>
      <c r="D10" s="13">
        <v>0</v>
      </c>
      <c r="E10" s="13">
        <v>0</v>
      </c>
      <c r="F10" s="13">
        <v>0</v>
      </c>
      <c r="G10" s="13">
        <f t="shared" si="0"/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>
      <c r="A11" s="8">
        <v>5</v>
      </c>
      <c r="B11" s="8" t="s">
        <v>35</v>
      </c>
      <c r="C11" s="13">
        <v>0</v>
      </c>
      <c r="D11" s="13">
        <v>0</v>
      </c>
      <c r="E11" s="13">
        <v>0</v>
      </c>
      <c r="F11" s="13">
        <v>0</v>
      </c>
      <c r="G11" s="13">
        <f t="shared" si="0"/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2">
      <c r="A12" s="8">
        <v>6</v>
      </c>
      <c r="B12" s="8" t="s">
        <v>36</v>
      </c>
      <c r="C12" s="13">
        <v>0</v>
      </c>
      <c r="D12" s="13">
        <v>0</v>
      </c>
      <c r="E12" s="13">
        <v>0</v>
      </c>
      <c r="F12" s="13">
        <v>0</v>
      </c>
      <c r="G12" s="13">
        <f t="shared" si="0"/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</row>
    <row r="13" spans="1:12" ht="15.75">
      <c r="A13" s="7"/>
      <c r="B13" s="9" t="s">
        <v>21</v>
      </c>
      <c r="C13" s="9">
        <f>SUM(C7:C12)</f>
        <v>274</v>
      </c>
      <c r="D13" s="9">
        <f t="shared" ref="D13:L13" si="1">SUM(D7:D12)</f>
        <v>848</v>
      </c>
      <c r="E13" s="9">
        <f t="shared" si="1"/>
        <v>899</v>
      </c>
      <c r="F13" s="9">
        <f t="shared" si="1"/>
        <v>222</v>
      </c>
      <c r="G13" s="9">
        <f t="shared" si="1"/>
        <v>1122</v>
      </c>
      <c r="H13" s="9">
        <f t="shared" si="1"/>
        <v>101</v>
      </c>
      <c r="I13" s="9">
        <f t="shared" si="1"/>
        <v>72.06</v>
      </c>
      <c r="J13" s="9">
        <f t="shared" si="1"/>
        <v>1347</v>
      </c>
      <c r="K13" s="9">
        <f t="shared" si="1"/>
        <v>415</v>
      </c>
      <c r="L13" s="9">
        <f t="shared" si="1"/>
        <v>671</v>
      </c>
    </row>
    <row r="14" spans="1:12" ht="15.75">
      <c r="A14" s="7"/>
      <c r="B14" s="9" t="s">
        <v>22</v>
      </c>
      <c r="C14" s="9" t="s">
        <v>16</v>
      </c>
      <c r="D14" s="9" t="s">
        <v>16</v>
      </c>
      <c r="E14" s="9" t="s">
        <v>16</v>
      </c>
      <c r="F14" s="9" t="s">
        <v>16</v>
      </c>
      <c r="G14" s="9" t="s">
        <v>16</v>
      </c>
      <c r="H14" s="9" t="s">
        <v>16</v>
      </c>
      <c r="I14" s="9" t="s">
        <v>16</v>
      </c>
      <c r="J14" s="9" t="s">
        <v>16</v>
      </c>
      <c r="K14" s="9" t="s">
        <v>16</v>
      </c>
      <c r="L14" s="9" t="s">
        <v>16</v>
      </c>
    </row>
    <row r="15" spans="1:12">
      <c r="A15" s="8">
        <v>7</v>
      </c>
      <c r="B15" s="8" t="s">
        <v>23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</row>
    <row r="16" spans="1:12">
      <c r="A16" s="8">
        <v>8</v>
      </c>
      <c r="B16" s="8" t="s">
        <v>24</v>
      </c>
      <c r="C16" s="13">
        <v>6729</v>
      </c>
      <c r="D16" s="13">
        <v>53</v>
      </c>
      <c r="E16" s="13">
        <v>2773</v>
      </c>
      <c r="F16" s="13">
        <v>3979</v>
      </c>
      <c r="G16" s="13">
        <v>6782</v>
      </c>
      <c r="H16" s="13">
        <v>783</v>
      </c>
      <c r="I16" s="13">
        <v>1003.9</v>
      </c>
      <c r="J16" s="13">
        <v>5206</v>
      </c>
      <c r="K16" s="13">
        <v>1299</v>
      </c>
      <c r="L16" s="13">
        <v>3856</v>
      </c>
    </row>
    <row r="17" spans="1:12">
      <c r="A17" s="8">
        <v>9</v>
      </c>
      <c r="B17" s="8" t="s">
        <v>25</v>
      </c>
      <c r="C17" s="13">
        <v>0</v>
      </c>
      <c r="D17" s="13">
        <v>10</v>
      </c>
      <c r="E17" s="13">
        <v>10</v>
      </c>
      <c r="F17" s="13">
        <v>0</v>
      </c>
      <c r="G17" s="13">
        <v>10</v>
      </c>
      <c r="H17" s="13">
        <v>0</v>
      </c>
      <c r="I17" s="13">
        <v>0.09</v>
      </c>
      <c r="J17" s="13">
        <v>0</v>
      </c>
      <c r="K17" s="13">
        <v>0</v>
      </c>
      <c r="L17" s="13">
        <v>9</v>
      </c>
    </row>
    <row r="18" spans="1:12">
      <c r="A18" s="8">
        <v>10</v>
      </c>
      <c r="B18" s="8" t="s">
        <v>26</v>
      </c>
      <c r="C18" s="13">
        <v>0</v>
      </c>
      <c r="D18" s="13">
        <v>10</v>
      </c>
      <c r="E18" s="13">
        <v>5</v>
      </c>
      <c r="F18" s="13">
        <v>5</v>
      </c>
      <c r="G18" s="13">
        <v>10</v>
      </c>
      <c r="H18" s="13">
        <v>2</v>
      </c>
      <c r="I18" s="13">
        <v>0.12</v>
      </c>
      <c r="J18" s="13">
        <v>10</v>
      </c>
      <c r="K18" s="13">
        <v>3</v>
      </c>
      <c r="L18" s="13">
        <v>1</v>
      </c>
    </row>
    <row r="19" spans="1:12">
      <c r="A19" s="8">
        <v>11</v>
      </c>
      <c r="B19" s="8" t="s">
        <v>27</v>
      </c>
      <c r="C19" s="13">
        <v>0</v>
      </c>
      <c r="D19" s="13">
        <v>4</v>
      </c>
      <c r="E19" s="13">
        <v>4</v>
      </c>
      <c r="F19" s="13">
        <v>0</v>
      </c>
      <c r="G19" s="13">
        <v>4</v>
      </c>
      <c r="H19" s="13">
        <v>1</v>
      </c>
      <c r="I19" s="13">
        <v>0.05</v>
      </c>
      <c r="J19" s="13">
        <v>3</v>
      </c>
      <c r="K19" s="13">
        <v>3</v>
      </c>
      <c r="L19" s="13">
        <v>1</v>
      </c>
    </row>
    <row r="20" spans="1:12">
      <c r="A20" s="8">
        <v>12</v>
      </c>
      <c r="B20" s="8" t="s">
        <v>28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ht="15.75">
      <c r="A21" s="7"/>
      <c r="B21" s="9" t="s">
        <v>21</v>
      </c>
      <c r="C21" s="9">
        <f>SUM(C15:C20)</f>
        <v>6729</v>
      </c>
      <c r="D21" s="9">
        <f t="shared" ref="D21:L21" si="2">SUM(D15:D20)</f>
        <v>77</v>
      </c>
      <c r="E21" s="9">
        <f t="shared" si="2"/>
        <v>2792</v>
      </c>
      <c r="F21" s="9">
        <f t="shared" si="2"/>
        <v>3984</v>
      </c>
      <c r="G21" s="9">
        <f t="shared" si="2"/>
        <v>6806</v>
      </c>
      <c r="H21" s="9">
        <f t="shared" si="2"/>
        <v>786</v>
      </c>
      <c r="I21" s="9">
        <f t="shared" si="2"/>
        <v>1004.16</v>
      </c>
      <c r="J21" s="9">
        <f t="shared" si="2"/>
        <v>5219</v>
      </c>
      <c r="K21" s="9">
        <f t="shared" si="2"/>
        <v>1305</v>
      </c>
      <c r="L21" s="9">
        <f t="shared" si="2"/>
        <v>3867</v>
      </c>
    </row>
    <row r="22" spans="1:12" ht="15.75">
      <c r="A22" s="7"/>
      <c r="B22" s="9" t="s">
        <v>29</v>
      </c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8">
        <v>13</v>
      </c>
      <c r="B23" s="8" t="s">
        <v>30</v>
      </c>
      <c r="C23" s="13">
        <v>0</v>
      </c>
      <c r="D23" s="13">
        <v>1921</v>
      </c>
      <c r="E23" s="13">
        <v>161</v>
      </c>
      <c r="F23" s="13">
        <v>1760</v>
      </c>
      <c r="G23" s="13">
        <v>1921</v>
      </c>
      <c r="H23" s="13">
        <v>767</v>
      </c>
      <c r="I23" s="13">
        <v>15.02</v>
      </c>
      <c r="J23" s="13">
        <v>629</v>
      </c>
      <c r="K23" s="13">
        <v>629</v>
      </c>
      <c r="L23" s="13">
        <v>1921</v>
      </c>
    </row>
    <row r="24" spans="1:12" ht="15.75">
      <c r="A24" s="7"/>
      <c r="B24" s="9" t="s">
        <v>21</v>
      </c>
      <c r="C24" s="9">
        <f>C23</f>
        <v>0</v>
      </c>
      <c r="D24" s="9">
        <f t="shared" ref="D24:L24" si="3">D23</f>
        <v>1921</v>
      </c>
      <c r="E24" s="9">
        <f t="shared" si="3"/>
        <v>161</v>
      </c>
      <c r="F24" s="9">
        <f t="shared" si="3"/>
        <v>1760</v>
      </c>
      <c r="G24" s="9">
        <f t="shared" si="3"/>
        <v>1921</v>
      </c>
      <c r="H24" s="9">
        <f t="shared" si="3"/>
        <v>767</v>
      </c>
      <c r="I24" s="9">
        <f t="shared" si="3"/>
        <v>15.02</v>
      </c>
      <c r="J24" s="9">
        <f t="shared" si="3"/>
        <v>629</v>
      </c>
      <c r="K24" s="9">
        <f t="shared" si="3"/>
        <v>629</v>
      </c>
      <c r="L24" s="9">
        <f t="shared" si="3"/>
        <v>1921</v>
      </c>
    </row>
    <row r="25" spans="1:12" ht="15.75">
      <c r="A25" s="7"/>
      <c r="B25" s="9" t="s">
        <v>31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</row>
    <row r="26" spans="1:12">
      <c r="A26" s="8">
        <v>14</v>
      </c>
      <c r="B26" s="8" t="s">
        <v>32</v>
      </c>
      <c r="C26" s="13">
        <v>1999</v>
      </c>
      <c r="D26" s="13">
        <v>1505</v>
      </c>
      <c r="E26" s="13">
        <v>1401</v>
      </c>
      <c r="F26" s="13">
        <v>2103</v>
      </c>
      <c r="G26" s="13">
        <v>3504</v>
      </c>
      <c r="H26" s="13">
        <v>324</v>
      </c>
      <c r="I26" s="13">
        <v>0.64</v>
      </c>
      <c r="J26" s="13">
        <v>0</v>
      </c>
      <c r="K26" s="13">
        <v>0</v>
      </c>
      <c r="L26" s="13">
        <v>2976</v>
      </c>
    </row>
    <row r="27" spans="1:12">
      <c r="A27" s="8">
        <v>15</v>
      </c>
      <c r="B27" s="8" t="s">
        <v>33</v>
      </c>
      <c r="C27" s="13">
        <v>0</v>
      </c>
      <c r="D27" s="13">
        <v>0</v>
      </c>
      <c r="E27" s="13">
        <v>0</v>
      </c>
      <c r="F27" s="13">
        <v>0</v>
      </c>
      <c r="G27" s="13">
        <f t="shared" ref="G27" si="4">C27+D27</f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</row>
    <row r="28" spans="1:12" ht="15.75">
      <c r="A28" s="7"/>
      <c r="B28" s="9" t="s">
        <v>21</v>
      </c>
      <c r="C28" s="9">
        <f>SUM(C26:C27)</f>
        <v>1999</v>
      </c>
      <c r="D28" s="9">
        <f t="shared" ref="D28:L28" si="5">SUM(D26:D27)</f>
        <v>1505</v>
      </c>
      <c r="E28" s="9">
        <f t="shared" si="5"/>
        <v>1401</v>
      </c>
      <c r="F28" s="9">
        <f t="shared" si="5"/>
        <v>2103</v>
      </c>
      <c r="G28" s="9">
        <f t="shared" si="5"/>
        <v>3504</v>
      </c>
      <c r="H28" s="9">
        <f t="shared" si="5"/>
        <v>324</v>
      </c>
      <c r="I28" s="9">
        <f t="shared" si="5"/>
        <v>0.64</v>
      </c>
      <c r="J28" s="9">
        <f t="shared" si="5"/>
        <v>0</v>
      </c>
      <c r="K28" s="9">
        <f t="shared" si="5"/>
        <v>0</v>
      </c>
      <c r="L28" s="9">
        <f t="shared" si="5"/>
        <v>2976</v>
      </c>
    </row>
    <row r="29" spans="1:12" ht="15.75">
      <c r="A29" s="7"/>
      <c r="B29" s="9" t="s">
        <v>34</v>
      </c>
      <c r="C29" s="9">
        <f>C13+C21+C24+C28</f>
        <v>9002</v>
      </c>
      <c r="D29" s="9">
        <f t="shared" ref="D29:L29" si="6">D13+D21+D24+D28</f>
        <v>4351</v>
      </c>
      <c r="E29" s="9">
        <f t="shared" si="6"/>
        <v>5253</v>
      </c>
      <c r="F29" s="9">
        <f t="shared" si="6"/>
        <v>8069</v>
      </c>
      <c r="G29" s="9">
        <f t="shared" si="6"/>
        <v>13353</v>
      </c>
      <c r="H29" s="9">
        <f t="shared" si="6"/>
        <v>1978</v>
      </c>
      <c r="I29" s="9">
        <f t="shared" si="6"/>
        <v>1091.8800000000001</v>
      </c>
      <c r="J29" s="9">
        <f t="shared" si="6"/>
        <v>7195</v>
      </c>
      <c r="K29" s="9">
        <f t="shared" si="6"/>
        <v>2349</v>
      </c>
      <c r="L29" s="9">
        <f t="shared" si="6"/>
        <v>9435</v>
      </c>
    </row>
  </sheetData>
  <mergeCells count="4">
    <mergeCell ref="B1:C1"/>
    <mergeCell ref="B2:C2"/>
    <mergeCell ref="B3:L3"/>
    <mergeCell ref="B4:L4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9"/>
  <sheetViews>
    <sheetView tabSelected="1" topLeftCell="A7" workbookViewId="0">
      <selection activeCell="J18" sqref="J18"/>
    </sheetView>
  </sheetViews>
  <sheetFormatPr defaultRowHeight="15"/>
  <cols>
    <col min="1" max="1" width="3.88671875" customWidth="1"/>
    <col min="2" max="2" width="21.5546875" customWidth="1"/>
    <col min="3" max="3" width="6.5546875" customWidth="1"/>
    <col min="4" max="4" width="6.6640625" customWidth="1"/>
    <col min="5" max="5" width="7.5546875" customWidth="1"/>
    <col min="6" max="6" width="7.6640625" customWidth="1"/>
    <col min="7" max="7" width="6" customWidth="1"/>
    <col min="8" max="8" width="7.77734375" customWidth="1"/>
    <col min="9" max="9" width="12.6640625" customWidth="1"/>
    <col min="10" max="10" width="7" customWidth="1"/>
    <col min="11" max="11" width="6.88671875" customWidth="1"/>
    <col min="12" max="12" width="7" customWidth="1"/>
  </cols>
  <sheetData>
    <row r="1" spans="1:12" ht="20.25">
      <c r="A1" s="3" t="s">
        <v>0</v>
      </c>
      <c r="B1" s="20" t="s">
        <v>1</v>
      </c>
      <c r="C1" s="20"/>
      <c r="D1" s="3"/>
      <c r="E1" s="3"/>
      <c r="F1" s="3"/>
      <c r="G1" s="3"/>
      <c r="H1" s="3"/>
      <c r="I1" s="3"/>
      <c r="J1" s="3"/>
      <c r="K1" s="3"/>
      <c r="L1" s="3"/>
    </row>
    <row r="2" spans="1:12" ht="15.75">
      <c r="A2" s="3"/>
      <c r="B2" s="21" t="s">
        <v>2</v>
      </c>
      <c r="C2" s="21"/>
      <c r="D2" s="3"/>
      <c r="E2" s="3"/>
      <c r="F2" s="3"/>
      <c r="G2" s="3"/>
      <c r="H2" s="3"/>
      <c r="I2" s="3"/>
      <c r="J2" s="3"/>
      <c r="K2" s="3"/>
      <c r="L2" s="3"/>
    </row>
    <row r="3" spans="1:12" ht="18.75">
      <c r="A3" s="3"/>
      <c r="B3" s="22" t="s">
        <v>37</v>
      </c>
      <c r="C3" s="23"/>
      <c r="D3" s="24"/>
      <c r="E3" s="24"/>
      <c r="F3" s="24"/>
      <c r="G3" s="24"/>
      <c r="H3" s="24"/>
      <c r="I3" s="24"/>
      <c r="J3" s="24"/>
      <c r="K3" s="24"/>
      <c r="L3" s="24"/>
    </row>
    <row r="4" spans="1:12" ht="23.25" thickBot="1">
      <c r="A4" s="2"/>
      <c r="B4" s="25" t="s">
        <v>40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79.5" thickBot="1">
      <c r="A5" s="16" t="s">
        <v>3</v>
      </c>
      <c r="B5" s="17" t="s">
        <v>4</v>
      </c>
      <c r="C5" s="18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18" t="s">
        <v>12</v>
      </c>
      <c r="K5" s="18" t="s">
        <v>13</v>
      </c>
      <c r="L5" s="19" t="s">
        <v>14</v>
      </c>
    </row>
    <row r="6" spans="1:12" ht="15.75">
      <c r="A6" s="15"/>
      <c r="B6" s="14" t="s">
        <v>15</v>
      </c>
      <c r="C6" s="14" t="s">
        <v>16</v>
      </c>
      <c r="D6" s="14" t="s">
        <v>16</v>
      </c>
      <c r="E6" s="14" t="s">
        <v>16</v>
      </c>
      <c r="F6" s="14" t="s">
        <v>16</v>
      </c>
      <c r="G6" s="14" t="s">
        <v>16</v>
      </c>
      <c r="H6" s="14" t="s">
        <v>16</v>
      </c>
      <c r="I6" s="14" t="s">
        <v>16</v>
      </c>
      <c r="J6" s="14" t="s">
        <v>16</v>
      </c>
      <c r="K6" s="14" t="s">
        <v>16</v>
      </c>
      <c r="L6" s="14" t="s">
        <v>16</v>
      </c>
    </row>
    <row r="7" spans="1:12">
      <c r="A7" s="8">
        <v>1</v>
      </c>
      <c r="B7" s="10" t="s">
        <v>17</v>
      </c>
      <c r="C7" s="13">
        <f>LEH!C7+KARGIL!C7</f>
        <v>855</v>
      </c>
      <c r="D7" s="13">
        <f>LEH!D7+KARGIL!D7</f>
        <v>1414</v>
      </c>
      <c r="E7" s="13">
        <f>LEH!E7+KARGIL!E7</f>
        <v>1483</v>
      </c>
      <c r="F7" s="13">
        <f>LEH!F7+KARGIL!F7</f>
        <v>785</v>
      </c>
      <c r="G7" s="13">
        <f>C7+D7</f>
        <v>2269</v>
      </c>
      <c r="H7" s="13">
        <f>LEH!H7+KARGIL!H7</f>
        <v>125</v>
      </c>
      <c r="I7" s="13">
        <f>LEH!I7+KARGIL!I7</f>
        <v>149.15</v>
      </c>
      <c r="J7" s="13">
        <f>LEH!J7+KARGIL!J7</f>
        <v>2931</v>
      </c>
      <c r="K7" s="13">
        <f>LEH!K7+KARGIL!K7</f>
        <v>895</v>
      </c>
      <c r="L7" s="13">
        <f>LEH!L7+KARGIL!L7</f>
        <v>1248</v>
      </c>
    </row>
    <row r="8" spans="1:12">
      <c r="A8" s="8">
        <v>2</v>
      </c>
      <c r="B8" s="10" t="s">
        <v>18</v>
      </c>
      <c r="C8" s="13">
        <f>LEH!C8+KARGIL!C8</f>
        <v>0</v>
      </c>
      <c r="D8" s="13">
        <f>LEH!D8+KARGIL!D8</f>
        <v>613</v>
      </c>
      <c r="E8" s="13">
        <f>LEH!E8+KARGIL!E8</f>
        <v>402</v>
      </c>
      <c r="F8" s="13">
        <f>LEH!F8+KARGIL!F8</f>
        <v>211</v>
      </c>
      <c r="G8" s="13">
        <f t="shared" ref="G8:G12" si="0">C8+D8</f>
        <v>613</v>
      </c>
      <c r="H8" s="13">
        <f>LEH!H8+KARGIL!H8</f>
        <v>18</v>
      </c>
      <c r="I8" s="13">
        <f>LEH!I8+KARGIL!I8</f>
        <v>21.43</v>
      </c>
      <c r="J8" s="13">
        <f>LEH!J8+KARGIL!J8</f>
        <v>586</v>
      </c>
      <c r="K8" s="13">
        <f>LEH!K8+KARGIL!K8</f>
        <v>0</v>
      </c>
      <c r="L8" s="13">
        <f>LEH!L8+KARGIL!L8</f>
        <v>352</v>
      </c>
    </row>
    <row r="9" spans="1:12">
      <c r="A9" s="8">
        <v>3</v>
      </c>
      <c r="B9" s="10" t="s">
        <v>19</v>
      </c>
      <c r="C9" s="13">
        <f>LEH!C9+KARGIL!C9</f>
        <v>404</v>
      </c>
      <c r="D9" s="13">
        <f>LEH!D9+KARGIL!D9</f>
        <v>0</v>
      </c>
      <c r="E9" s="13">
        <f>LEH!E9+KARGIL!E9</f>
        <v>168</v>
      </c>
      <c r="F9" s="13">
        <f>LEH!F9+KARGIL!F9</f>
        <v>236</v>
      </c>
      <c r="G9" s="13">
        <f t="shared" si="0"/>
        <v>404</v>
      </c>
      <c r="H9" s="13">
        <f>LEH!H9+KARGIL!H9</f>
        <v>1</v>
      </c>
      <c r="I9" s="13">
        <f>LEH!I9+KARGIL!I9</f>
        <v>28.7</v>
      </c>
      <c r="J9" s="13">
        <f>LEH!J9+KARGIL!J9</f>
        <v>125</v>
      </c>
      <c r="K9" s="13">
        <f>LEH!K9+KARGIL!K9</f>
        <v>125</v>
      </c>
      <c r="L9" s="13">
        <f>LEH!L9+KARGIL!L9</f>
        <v>221</v>
      </c>
    </row>
    <row r="10" spans="1:12">
      <c r="A10" s="8">
        <v>4</v>
      </c>
      <c r="B10" s="10" t="s">
        <v>20</v>
      </c>
      <c r="C10" s="13">
        <f>LEH!C10+KARGIL!C10</f>
        <v>35</v>
      </c>
      <c r="D10" s="13">
        <f>LEH!D10+KARGIL!D10</f>
        <v>0</v>
      </c>
      <c r="E10" s="13">
        <f>LEH!E10+KARGIL!E10</f>
        <v>20</v>
      </c>
      <c r="F10" s="13">
        <f>LEH!F10+KARGIL!F10</f>
        <v>15</v>
      </c>
      <c r="G10" s="13">
        <f t="shared" si="0"/>
        <v>35</v>
      </c>
      <c r="H10" s="13">
        <f>LEH!H10+KARGIL!H10</f>
        <v>17</v>
      </c>
      <c r="I10" s="13">
        <f>LEH!I10+KARGIL!I10</f>
        <v>1.34</v>
      </c>
      <c r="J10" s="13">
        <f>LEH!J10+KARGIL!J10</f>
        <v>35</v>
      </c>
      <c r="K10" s="13">
        <f>LEH!K10+KARGIL!K10</f>
        <v>14</v>
      </c>
      <c r="L10" s="13">
        <f>LEH!L10+KARGIL!L10</f>
        <v>35</v>
      </c>
    </row>
    <row r="11" spans="1:12">
      <c r="A11" s="8">
        <v>5</v>
      </c>
      <c r="B11" s="10" t="s">
        <v>35</v>
      </c>
      <c r="C11" s="13">
        <f>LEH!C11+KARGIL!C11</f>
        <v>0</v>
      </c>
      <c r="D11" s="13">
        <v>6</v>
      </c>
      <c r="E11" s="13">
        <f>LEH!E11+KARGIL!E11</f>
        <v>6</v>
      </c>
      <c r="F11" s="13">
        <f>LEH!F11+KARGIL!F11</f>
        <v>0</v>
      </c>
      <c r="G11" s="13">
        <f t="shared" si="0"/>
        <v>6</v>
      </c>
      <c r="H11" s="13">
        <f>LEH!H11+KARGIL!H11</f>
        <v>0</v>
      </c>
      <c r="I11" s="13">
        <f>LEH!I11+KARGIL!I11</f>
        <v>0.08</v>
      </c>
      <c r="J11" s="13">
        <f>LEH!J11+KARGIL!J11</f>
        <v>4</v>
      </c>
      <c r="K11" s="13">
        <f>LEH!K11+KARGIL!K11</f>
        <v>463</v>
      </c>
      <c r="L11" s="13">
        <f>LEH!L11+KARGIL!L11</f>
        <v>3</v>
      </c>
    </row>
    <row r="12" spans="1:12">
      <c r="A12" s="8">
        <v>6</v>
      </c>
      <c r="B12" s="10" t="s">
        <v>36</v>
      </c>
      <c r="C12" s="13">
        <f>LEH!C12+KARGIL!C12</f>
        <v>0</v>
      </c>
      <c r="D12" s="13">
        <v>9</v>
      </c>
      <c r="E12" s="13">
        <f>LEH!E12+KARGIL!E12</f>
        <v>3</v>
      </c>
      <c r="F12" s="13">
        <f>LEH!F12+KARGIL!F12</f>
        <v>6</v>
      </c>
      <c r="G12" s="13">
        <f t="shared" si="0"/>
        <v>9</v>
      </c>
      <c r="H12" s="13">
        <f>LEH!H12+KARGIL!H12</f>
        <v>0</v>
      </c>
      <c r="I12" s="13">
        <f>LEH!I12+KARGIL!I12</f>
        <v>0.27</v>
      </c>
      <c r="J12" s="13">
        <f>LEH!J12+KARGIL!J12</f>
        <v>2</v>
      </c>
      <c r="K12" s="13">
        <f>LEH!K12+KARGIL!K12</f>
        <v>2</v>
      </c>
      <c r="L12" s="13">
        <f>LEH!L12+KARGIL!L12</f>
        <v>9</v>
      </c>
    </row>
    <row r="13" spans="1:12" ht="15.75">
      <c r="A13" s="7"/>
      <c r="B13" s="11" t="s">
        <v>21</v>
      </c>
      <c r="C13" s="9">
        <f>SUM(C7:C12)</f>
        <v>1294</v>
      </c>
      <c r="D13" s="9">
        <f t="shared" ref="D13:L13" si="1">SUM(D7:D12)</f>
        <v>2042</v>
      </c>
      <c r="E13" s="9">
        <f t="shared" si="1"/>
        <v>2082</v>
      </c>
      <c r="F13" s="9">
        <f t="shared" si="1"/>
        <v>1253</v>
      </c>
      <c r="G13" s="9">
        <f t="shared" si="1"/>
        <v>3336</v>
      </c>
      <c r="H13" s="9">
        <f t="shared" si="1"/>
        <v>161</v>
      </c>
      <c r="I13" s="9">
        <f t="shared" si="1"/>
        <v>200.97000000000003</v>
      </c>
      <c r="J13" s="9">
        <f t="shared" si="1"/>
        <v>3683</v>
      </c>
      <c r="K13" s="9">
        <f t="shared" si="1"/>
        <v>1499</v>
      </c>
      <c r="L13" s="9">
        <f t="shared" si="1"/>
        <v>1868</v>
      </c>
    </row>
    <row r="14" spans="1:12" ht="15.75">
      <c r="A14" s="7"/>
      <c r="B14" s="11" t="s">
        <v>22</v>
      </c>
      <c r="C14" s="9" t="s">
        <v>16</v>
      </c>
      <c r="D14" s="9" t="s">
        <v>16</v>
      </c>
      <c r="E14" s="9" t="s">
        <v>16</v>
      </c>
      <c r="F14" s="9" t="s">
        <v>16</v>
      </c>
      <c r="G14" s="9" t="s">
        <v>16</v>
      </c>
      <c r="H14" s="9" t="s">
        <v>16</v>
      </c>
      <c r="I14" s="9" t="s">
        <v>16</v>
      </c>
      <c r="J14" s="9" t="s">
        <v>16</v>
      </c>
      <c r="K14" s="9" t="s">
        <v>16</v>
      </c>
      <c r="L14" s="9" t="s">
        <v>16</v>
      </c>
    </row>
    <row r="15" spans="1:12">
      <c r="A15" s="8">
        <v>7</v>
      </c>
      <c r="B15" s="10" t="s">
        <v>23</v>
      </c>
      <c r="C15" s="13">
        <f>LEH!C15+KARGIL!C15</f>
        <v>0</v>
      </c>
      <c r="D15" s="13">
        <f>LEH!D15+KARGIL!D15</f>
        <v>285</v>
      </c>
      <c r="E15" s="13">
        <f>LEH!E15+KARGIL!E15</f>
        <v>157</v>
      </c>
      <c r="F15" s="13">
        <f>LEH!F15+KARGIL!F15</f>
        <v>128</v>
      </c>
      <c r="G15" s="13">
        <f t="shared" ref="G15:G20" si="2">C15+D15</f>
        <v>285</v>
      </c>
      <c r="H15" s="13">
        <f>LEH!H15+KARGIL!H15</f>
        <v>16</v>
      </c>
      <c r="I15" s="13">
        <f>LEH!I15+KARGIL!I15</f>
        <v>23.39</v>
      </c>
      <c r="J15" s="13">
        <f>LEH!J15+KARGIL!J15</f>
        <v>278</v>
      </c>
      <c r="K15" s="13">
        <f>LEH!K15+KARGIL!K15</f>
        <v>0</v>
      </c>
      <c r="L15" s="13">
        <f>LEH!L15+KARGIL!L15</f>
        <v>0</v>
      </c>
    </row>
    <row r="16" spans="1:12">
      <c r="A16" s="8">
        <v>8</v>
      </c>
      <c r="B16" s="10" t="s">
        <v>24</v>
      </c>
      <c r="C16" s="13">
        <f>LEH!C16+KARGIL!C16</f>
        <v>14469</v>
      </c>
      <c r="D16" s="13">
        <f>LEH!D16+KARGIL!D16</f>
        <v>53</v>
      </c>
      <c r="E16" s="13">
        <f>LEH!E16+KARGIL!E16</f>
        <v>5695</v>
      </c>
      <c r="F16" s="13">
        <f>LEH!F16+KARGIL!F16</f>
        <v>8786</v>
      </c>
      <c r="G16" s="13">
        <f t="shared" si="2"/>
        <v>14522</v>
      </c>
      <c r="H16" s="13">
        <f>LEH!H16+KARGIL!H16</f>
        <v>1289</v>
      </c>
      <c r="I16" s="13">
        <f>LEH!I16+KARGIL!I16</f>
        <v>2405.61</v>
      </c>
      <c r="J16" s="13">
        <f>LEH!J16+KARGIL!J16</f>
        <v>10790</v>
      </c>
      <c r="K16" s="13">
        <f>LEH!K16+KARGIL!K16</f>
        <v>3183</v>
      </c>
      <c r="L16" s="13">
        <f>LEH!L16+KARGIL!L16</f>
        <v>8925</v>
      </c>
    </row>
    <row r="17" spans="1:12">
      <c r="A17" s="8">
        <v>9</v>
      </c>
      <c r="B17" s="10" t="s">
        <v>25</v>
      </c>
      <c r="C17" s="13">
        <f>LEH!C17+KARGIL!C17</f>
        <v>0</v>
      </c>
      <c r="D17" s="13">
        <f>LEH!D17+KARGIL!D17</f>
        <v>97</v>
      </c>
      <c r="E17" s="13">
        <f>LEH!E17+KARGIL!E17</f>
        <v>56</v>
      </c>
      <c r="F17" s="13">
        <f>LEH!F17+KARGIL!F17</f>
        <v>41</v>
      </c>
      <c r="G17" s="13">
        <f t="shared" si="2"/>
        <v>97</v>
      </c>
      <c r="H17" s="13">
        <f>LEH!H17+KARGIL!H17</f>
        <v>33</v>
      </c>
      <c r="I17" s="13">
        <f>LEH!I17+KARGIL!I17</f>
        <v>1.06</v>
      </c>
      <c r="J17" s="13">
        <f>LEH!J17+KARGIL!J17</f>
        <v>74</v>
      </c>
      <c r="K17" s="13">
        <f>LEH!K17+KARGIL!K17</f>
        <v>0</v>
      </c>
      <c r="L17" s="13">
        <f>LEH!L17+KARGIL!L17</f>
        <v>20</v>
      </c>
    </row>
    <row r="18" spans="1:12">
      <c r="A18" s="8">
        <v>10</v>
      </c>
      <c r="B18" s="10" t="s">
        <v>26</v>
      </c>
      <c r="C18" s="13">
        <f>LEH!C18+KARGIL!C18</f>
        <v>0</v>
      </c>
      <c r="D18" s="13">
        <f>LEH!D18+KARGIL!D18</f>
        <v>116</v>
      </c>
      <c r="E18" s="13">
        <f>LEH!E18+KARGIL!E18</f>
        <v>67</v>
      </c>
      <c r="F18" s="13">
        <f>LEH!F18+KARGIL!F18</f>
        <v>49</v>
      </c>
      <c r="G18" s="13">
        <f t="shared" si="2"/>
        <v>116</v>
      </c>
      <c r="H18" s="13">
        <f>LEH!H18+KARGIL!H18</f>
        <v>54</v>
      </c>
      <c r="I18" s="13">
        <f>LEH!I18+KARGIL!I18</f>
        <v>1.9300000000000002</v>
      </c>
      <c r="J18" s="13">
        <f>LEH!J18+KARGIL!J18</f>
        <v>116</v>
      </c>
      <c r="K18" s="13">
        <f>LEH!K18+KARGIL!K18</f>
        <v>34</v>
      </c>
      <c r="L18" s="13">
        <f>LEH!L18+KARGIL!L18</f>
        <v>30</v>
      </c>
    </row>
    <row r="19" spans="1:12">
      <c r="A19" s="8">
        <v>11</v>
      </c>
      <c r="B19" s="10" t="s">
        <v>27</v>
      </c>
      <c r="C19" s="13">
        <f>LEH!C19+KARGIL!C19</f>
        <v>0</v>
      </c>
      <c r="D19" s="13">
        <f>LEH!D19+KARGIL!D19</f>
        <v>483</v>
      </c>
      <c r="E19" s="13">
        <f>LEH!E19+KARGIL!E19</f>
        <v>254</v>
      </c>
      <c r="F19" s="13">
        <f>LEH!F19+KARGIL!F19</f>
        <v>229</v>
      </c>
      <c r="G19" s="13">
        <f t="shared" si="2"/>
        <v>483</v>
      </c>
      <c r="H19" s="13">
        <f>LEH!H19+KARGIL!H19</f>
        <v>150</v>
      </c>
      <c r="I19" s="13">
        <f>LEH!I19+KARGIL!I19</f>
        <v>5.9399999999999995</v>
      </c>
      <c r="J19" s="13">
        <f>LEH!J19+KARGIL!J19</f>
        <v>52</v>
      </c>
      <c r="K19" s="13">
        <f>LEH!K19+KARGIL!K19</f>
        <v>52</v>
      </c>
      <c r="L19" s="13">
        <f>LEH!L19+KARGIL!L19</f>
        <v>54</v>
      </c>
    </row>
    <row r="20" spans="1:12">
      <c r="A20" s="8">
        <v>12</v>
      </c>
      <c r="B20" s="10" t="s">
        <v>28</v>
      </c>
      <c r="C20" s="13">
        <f>LEH!C20+KARGIL!C20</f>
        <v>0</v>
      </c>
      <c r="D20" s="13">
        <f>LEH!D20+KARGIL!D20</f>
        <v>0</v>
      </c>
      <c r="E20" s="13">
        <f>LEH!E20+KARGIL!E20</f>
        <v>0</v>
      </c>
      <c r="F20" s="13">
        <f>LEH!F20+KARGIL!F20</f>
        <v>0</v>
      </c>
      <c r="G20" s="13">
        <f t="shared" si="2"/>
        <v>0</v>
      </c>
      <c r="H20" s="13">
        <f>LEH!H20+KARGIL!H20</f>
        <v>0</v>
      </c>
      <c r="I20" s="13">
        <f>LEH!I20+KARGIL!I20</f>
        <v>0</v>
      </c>
      <c r="J20" s="13">
        <f>LEH!J20+KARGIL!J20</f>
        <v>0</v>
      </c>
      <c r="K20" s="13">
        <f>LEH!K20+KARGIL!K20</f>
        <v>0</v>
      </c>
      <c r="L20" s="13">
        <f>LEH!L20+KARGIL!L20</f>
        <v>0</v>
      </c>
    </row>
    <row r="21" spans="1:12" ht="15.75">
      <c r="A21" s="7"/>
      <c r="B21" s="11" t="s">
        <v>21</v>
      </c>
      <c r="C21" s="9">
        <f>LEH!C21+KARGIL!C21</f>
        <v>14469</v>
      </c>
      <c r="D21" s="9">
        <f>LEH!D21+KARGIL!D21</f>
        <v>1034</v>
      </c>
      <c r="E21" s="9">
        <f>LEH!E21+KARGIL!E21</f>
        <v>6229</v>
      </c>
      <c r="F21" s="9">
        <f>LEH!F21+KARGIL!F21</f>
        <v>9233</v>
      </c>
      <c r="G21" s="9">
        <f>LEH!G21+KARGIL!G21</f>
        <v>15503</v>
      </c>
      <c r="H21" s="9">
        <f>LEH!H21+KARGIL!H21</f>
        <v>1542</v>
      </c>
      <c r="I21" s="9">
        <f>LEH!I21+KARGIL!I21</f>
        <v>2437.9300000000003</v>
      </c>
      <c r="J21" s="9">
        <f>LEH!J21+KARGIL!J21</f>
        <v>11310</v>
      </c>
      <c r="K21" s="9">
        <f>LEH!K21+KARGIL!K21</f>
        <v>3269</v>
      </c>
      <c r="L21" s="9">
        <f>LEH!L21+KARGIL!L21</f>
        <v>9029</v>
      </c>
    </row>
    <row r="22" spans="1:12" ht="15.75">
      <c r="A22" s="7"/>
      <c r="B22" s="11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>
      <c r="A23" s="8">
        <v>13</v>
      </c>
      <c r="B23" s="10" t="s">
        <v>30</v>
      </c>
      <c r="C23" s="13">
        <f>LEH!C23+KARGIL!C23</f>
        <v>0</v>
      </c>
      <c r="D23" s="13">
        <f>LEH!D23+KARGIL!D23</f>
        <v>1981</v>
      </c>
      <c r="E23" s="13">
        <f>LEH!E23+KARGIL!E23</f>
        <v>191</v>
      </c>
      <c r="F23" s="13">
        <f>LEH!F23+KARGIL!F23</f>
        <v>1790</v>
      </c>
      <c r="G23" s="13">
        <f>C23+D23</f>
        <v>1981</v>
      </c>
      <c r="H23" s="13">
        <f>LEH!H23+KARGIL!H23</f>
        <v>768</v>
      </c>
      <c r="I23" s="13">
        <f>LEH!I23+KARGIL!I23</f>
        <v>19.170000000000002</v>
      </c>
      <c r="J23" s="13">
        <f>LEH!J23+KARGIL!J23</f>
        <v>686</v>
      </c>
      <c r="K23" s="13">
        <f>LEH!K23+KARGIL!K23</f>
        <v>686</v>
      </c>
      <c r="L23" s="13">
        <f>LEH!L23+KARGIL!L23</f>
        <v>1977</v>
      </c>
    </row>
    <row r="24" spans="1:12" ht="15.75">
      <c r="A24" s="7"/>
      <c r="B24" s="11" t="s">
        <v>21</v>
      </c>
      <c r="C24" s="9">
        <f>LEH!C24+KARGIL!C24</f>
        <v>0</v>
      </c>
      <c r="D24" s="9">
        <f>LEH!D24+KARGIL!D24</f>
        <v>1981</v>
      </c>
      <c r="E24" s="9">
        <f>LEH!E24+KARGIL!E24</f>
        <v>191</v>
      </c>
      <c r="F24" s="9">
        <f>LEH!F24+KARGIL!F24</f>
        <v>1790</v>
      </c>
      <c r="G24" s="9">
        <f>LEH!G24+KARGIL!G24</f>
        <v>1981</v>
      </c>
      <c r="H24" s="9">
        <f>LEH!H24+KARGIL!H24</f>
        <v>768</v>
      </c>
      <c r="I24" s="9">
        <f>LEH!I24+KARGIL!I24</f>
        <v>19.170000000000002</v>
      </c>
      <c r="J24" s="9">
        <f>LEH!J24+KARGIL!J24</f>
        <v>686</v>
      </c>
      <c r="K24" s="9">
        <f>LEH!K24+KARGIL!K24</f>
        <v>686</v>
      </c>
      <c r="L24" s="9">
        <f>LEH!L24+KARGIL!L24</f>
        <v>1977</v>
      </c>
    </row>
    <row r="25" spans="1:12" ht="15.75">
      <c r="A25" s="7"/>
      <c r="B25" s="11" t="s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A26" s="8">
        <v>14</v>
      </c>
      <c r="B26" s="10" t="s">
        <v>32</v>
      </c>
      <c r="C26" s="13">
        <f>LEH!C26+KARGIL!C26</f>
        <v>2115</v>
      </c>
      <c r="D26" s="13">
        <f>LEH!D26+KARGIL!D26</f>
        <v>1580</v>
      </c>
      <c r="E26" s="13">
        <f>LEH!E26+KARGIL!E26</f>
        <v>1471</v>
      </c>
      <c r="F26" s="13">
        <f>LEH!F26+KARGIL!F26</f>
        <v>2224</v>
      </c>
      <c r="G26" s="13">
        <f t="shared" ref="G26:G27" si="3">C26+D26</f>
        <v>3695</v>
      </c>
      <c r="H26" s="13">
        <f>LEH!H26+KARGIL!H26</f>
        <v>360</v>
      </c>
      <c r="I26" s="13">
        <f>LEH!I26+KARGIL!I26</f>
        <v>0.9</v>
      </c>
      <c r="J26" s="13">
        <f>LEH!J26+KARGIL!J26</f>
        <v>0</v>
      </c>
      <c r="K26" s="13">
        <f>LEH!K26+KARGIL!K26</f>
        <v>0</v>
      </c>
      <c r="L26" s="13">
        <f>LEH!L26+KARGIL!L26</f>
        <v>3125</v>
      </c>
    </row>
    <row r="27" spans="1:12">
      <c r="A27" s="8">
        <v>15</v>
      </c>
      <c r="B27" s="10" t="s">
        <v>33</v>
      </c>
      <c r="C27" s="13">
        <f>LEH!C27+KARGIL!C27</f>
        <v>0</v>
      </c>
      <c r="D27" s="13">
        <f>LEH!D27+KARGIL!D27</f>
        <v>0</v>
      </c>
      <c r="E27" s="13">
        <f>LEH!E27+KARGIL!E27</f>
        <v>0</v>
      </c>
      <c r="F27" s="13">
        <f>LEH!F27+KARGIL!F27</f>
        <v>0</v>
      </c>
      <c r="G27" s="13">
        <f t="shared" si="3"/>
        <v>0</v>
      </c>
      <c r="H27" s="13">
        <f>LEH!H27+KARGIL!H27</f>
        <v>0</v>
      </c>
      <c r="I27" s="13">
        <f>LEH!I27+KARGIL!I27</f>
        <v>0</v>
      </c>
      <c r="J27" s="13">
        <f>LEH!J27+KARGIL!J27</f>
        <v>0</v>
      </c>
      <c r="K27" s="13">
        <f>LEH!K27+KARGIL!K27</f>
        <v>0</v>
      </c>
      <c r="L27" s="13">
        <f>LEH!L27+KARGIL!L27</f>
        <v>0</v>
      </c>
    </row>
    <row r="28" spans="1:12" ht="15.75">
      <c r="A28" s="7"/>
      <c r="B28" s="11" t="s">
        <v>21</v>
      </c>
      <c r="C28" s="9">
        <f>SUM(C26:C27)</f>
        <v>2115</v>
      </c>
      <c r="D28" s="9">
        <f t="shared" ref="D28:L28" si="4">SUM(D26:D27)</f>
        <v>1580</v>
      </c>
      <c r="E28" s="9">
        <f t="shared" si="4"/>
        <v>1471</v>
      </c>
      <c r="F28" s="9">
        <f t="shared" si="4"/>
        <v>2224</v>
      </c>
      <c r="G28" s="9">
        <f t="shared" si="4"/>
        <v>3695</v>
      </c>
      <c r="H28" s="9">
        <f t="shared" si="4"/>
        <v>360</v>
      </c>
      <c r="I28" s="9">
        <f t="shared" si="4"/>
        <v>0.9</v>
      </c>
      <c r="J28" s="9">
        <f t="shared" si="4"/>
        <v>0</v>
      </c>
      <c r="K28" s="9">
        <f t="shared" si="4"/>
        <v>0</v>
      </c>
      <c r="L28" s="9">
        <f t="shared" si="4"/>
        <v>3125</v>
      </c>
    </row>
    <row r="29" spans="1:12" ht="15.75">
      <c r="A29" s="7"/>
      <c r="B29" s="11" t="s">
        <v>34</v>
      </c>
      <c r="C29" s="9">
        <f>C13+C21+C24+C28</f>
        <v>17878</v>
      </c>
      <c r="D29" s="9">
        <f t="shared" ref="D29:L29" si="5">D13+D21+D24+D28</f>
        <v>6637</v>
      </c>
      <c r="E29" s="9">
        <f t="shared" si="5"/>
        <v>9973</v>
      </c>
      <c r="F29" s="9">
        <f t="shared" si="5"/>
        <v>14500</v>
      </c>
      <c r="G29" s="9">
        <f>C29+D29</f>
        <v>24515</v>
      </c>
      <c r="H29" s="9">
        <f t="shared" si="5"/>
        <v>2831</v>
      </c>
      <c r="I29" s="9">
        <f t="shared" si="5"/>
        <v>2658.9700000000007</v>
      </c>
      <c r="J29" s="9">
        <f t="shared" si="5"/>
        <v>15679</v>
      </c>
      <c r="K29" s="9">
        <f t="shared" si="5"/>
        <v>5454</v>
      </c>
      <c r="L29" s="9">
        <f t="shared" si="5"/>
        <v>15999</v>
      </c>
    </row>
  </sheetData>
  <mergeCells count="4">
    <mergeCell ref="B1:C1"/>
    <mergeCell ref="B2:C2"/>
    <mergeCell ref="B3:L3"/>
    <mergeCell ref="B4:L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LEH</vt:lpstr>
      <vt:lpstr>KARGIL</vt:lpstr>
      <vt:lpstr>UT LADAKH</vt:lpstr>
    </vt:vector>
  </TitlesOfParts>
  <Company>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HP</cp:lastModifiedBy>
  <cp:lastPrinted>2022-05-18T10:27:47Z</cp:lastPrinted>
  <dcterms:created xsi:type="dcterms:W3CDTF">2013-06-28T06:52:05Z</dcterms:created>
  <dcterms:modified xsi:type="dcterms:W3CDTF">2022-05-23T10:25:58Z</dcterms:modified>
</cp:coreProperties>
</file>